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<sst xmlns="http://schemas.openxmlformats.org/spreadsheetml/2006/main" count="151" uniqueCount="96">
  <si>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</si>
  <si>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</si>
  <si>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</si>
  <si>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</si>
  <si>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</si>
  <si>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</si>
  <si>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</si>
  <si>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</si>
  <si>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</si>
  <si>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</si>
  <si>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</si>
  <si>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</si>
  <si>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</si>
  <si>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</si>
  <si>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</si>
  <si>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</si>
  <si>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</si>
  <si>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</si>
  <si>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</si>
  <si>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</si>
  <si>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</si>
  <si>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</si>
  <si>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</si>
  <si>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</si>
  <si>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</si>
  <si>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</si>
  <si>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</si>
  <si>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</si>
  <si>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</si>
  <si>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</si>
  <si>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</si>
  <si>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</si>
  <si>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</si>
  <si>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</si>
  <si>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</si>
  <si>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</si>
  <si>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</si>
  <si>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</si>
  <si>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</si>
  <si>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</si>
  <si>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</si>
  <si>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</si>
  <si>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</si>
  <si>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</si>
  <si>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</si>
  <si>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</si>
  <si>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</si>
  <si>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</si>
  <si>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</si>
  <si>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</si>
  <si>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</si>
  <si>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</si>
  <si>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</si>
  <si>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</si>
  <si>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</si>
  <si>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</si>
  <si>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</si>
  <si>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</si>
  <si>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</si>
  <si>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</si>
  <si>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</si>
  <si>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</si>
  <si>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</si>
  <si>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</si>
  <si>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</si>
  <si>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</si>
  <si>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</si>
  <si>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</si>
  <si>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</si>
  <si>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</si>
  <si>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</si>
  <si>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</si>
  <si>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</si>
  <si>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</si>
  <si>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</si>
  <si>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</si>
  <si>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</si>
  <si>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</si>
  <si>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</si>
  <si>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</si>
  <si>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</si>
  <si>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</si>
  <si>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</si>
  <si>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</si>
  <si>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</si>
  <si>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</si>
  <si>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</si>
  <si>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</si>
  <si>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</si>
  <si>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</si>
  <si>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</si>
  <si>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JUNIO 2023</t>
  </si>
  <si>
    <t>STOCK DE DEUDA AL 30-06-2023</t>
  </si>
  <si>
    <t>(2) Los servicios de la deuda corresponden al período de Enero-Junio 2023</t>
  </si>
  <si>
    <t>(4) El tipo de cambio utilizado para la conversión de deuda en moneda de origen extranjera a pesos corrientes es el correspondiente al cambio vendedor del Banco Nación del último día hábil del mes 30/06/2023 USD:$ 256,70</t>
  </si>
  <si>
    <t>EUR:$ 280,4961 KWD:$ 824,063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</si>
</sst>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10033404.997953659</v>
      </c>
      <c r="F7" s="26"/>
      <c r="G7" s="26">
        <f>G8+G10</f>
        <v>0</v>
      </c>
      <c r="H7" s="26">
        <f>H8+H10</f>
        <v>4054587.6845199997</v>
      </c>
      <c r="I7" s="26">
        <f>I8+I10</f>
        <v>269449.11016000004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1169493.2873298284</v>
      </c>
      <c r="F8" s="31"/>
      <c r="G8" s="32">
        <f>SUM(G9:G9)</f>
        <v>0</v>
      </c>
      <c r="H8" s="33">
        <f>SUM(H9:H9)</f>
        <v>77966.219159999993</v>
      </c>
      <c r="I8" s="30">
        <f>SUM(I9:I9)</f>
        <v>35384.468620000007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1169493.2873298284</v>
      </c>
      <c r="F9" s="37">
        <v>2030</v>
      </c>
      <c r="G9" s="36">
        <v>0</v>
      </c>
      <c r="H9" s="38">
        <v>77966.219159999993</v>
      </c>
      <c r="I9" s="36">
        <v>35384.468620000007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8863911.7106238306</v>
      </c>
      <c r="F10" s="31"/>
      <c r="G10" s="30">
        <f>SUM(G11:G23)</f>
        <v>0</v>
      </c>
      <c r="H10" s="30">
        <f>SUM(H11:H23)</f>
        <v>3976621.4653599998</v>
      </c>
      <c r="I10" s="30">
        <f>SUM(I11:I23)</f>
        <v>234064.64154000004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865977.78884000005</v>
      </c>
      <c r="F11" s="37">
        <v>2026</v>
      </c>
      <c r="G11" s="36">
        <v>0</v>
      </c>
      <c r="H11" s="38">
        <v>122681.01287999999</v>
      </c>
      <c r="I11" s="36">
        <v>41070.095840000002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521753.79542000004</v>
      </c>
      <c r="F12" s="37">
        <v>2026</v>
      </c>
      <c r="G12" s="36">
        <v>0</v>
      </c>
      <c r="H12" s="38">
        <v>73915.618760000012</v>
      </c>
      <c r="I12" s="36">
        <v>24744.836009999999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445620.20611000003</v>
      </c>
      <c r="F13" s="37">
        <v>2026</v>
      </c>
      <c r="G13" s="36">
        <v>0</v>
      </c>
      <c r="H13" s="38">
        <v>63129.95433</v>
      </c>
      <c r="I13" s="36">
        <v>21134.103909999998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760075.13405999995</v>
      </c>
      <c r="F14" s="37">
        <v>2026</v>
      </c>
      <c r="G14" s="36">
        <v>0</v>
      </c>
      <c r="H14" s="38">
        <v>107678.03574000001</v>
      </c>
      <c r="I14" s="36">
        <v>36047.527999999998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419846.12675</v>
      </c>
      <c r="F15" s="37">
        <v>2026</v>
      </c>
      <c r="G15" s="36">
        <v>0</v>
      </c>
      <c r="H15" s="38">
        <v>59478.60181</v>
      </c>
      <c r="I15" s="36">
        <v>19911.73547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692884.4317999999</v>
      </c>
      <c r="F16" s="37">
        <v>2026</v>
      </c>
      <c r="G16" s="36">
        <v>0</v>
      </c>
      <c r="H16" s="38">
        <v>87489.800879999995</v>
      </c>
      <c r="I16" s="36">
        <v>32799.489990000002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156050.21622999999</v>
      </c>
      <c r="F17" s="37">
        <v>2027</v>
      </c>
      <c r="G17" s="36">
        <v>0</v>
      </c>
      <c r="H17" s="38">
        <v>18127.955530000003</v>
      </c>
      <c r="I17" s="36">
        <v>7298.3038499999993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126835.04459</v>
      </c>
      <c r="F18" s="37">
        <v>2027</v>
      </c>
      <c r="G18" s="36">
        <v>0</v>
      </c>
      <c r="H18" s="38">
        <v>14734.103580000001</v>
      </c>
      <c r="I18" s="36">
        <v>5931.941139999999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230628.16584</v>
      </c>
      <c r="F19" s="37">
        <v>2027</v>
      </c>
      <c r="G19" s="36">
        <v>0</v>
      </c>
      <c r="H19" s="38">
        <v>26791.485679999998</v>
      </c>
      <c r="I19" s="36">
        <v>10786.235839999999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170996.13608000003</v>
      </c>
      <c r="F20" s="37">
        <v>2027</v>
      </c>
      <c r="G20" s="36">
        <v>0</v>
      </c>
      <c r="H20" s="38">
        <v>19864.1849</v>
      </c>
      <c r="I20" s="36">
        <v>7997.3087500000001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502058.78326999996</v>
      </c>
      <c r="F21" s="37">
        <v>2027</v>
      </c>
      <c r="G21" s="36">
        <v>0</v>
      </c>
      <c r="H21" s="38">
        <v>58322.888030000002</v>
      </c>
      <c r="I21" s="36">
        <v>23480.75922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3954927.7343038325</v>
      </c>
      <c r="F22" s="37">
        <v>2023</v>
      </c>
      <c r="G22" s="36">
        <v>0</v>
      </c>
      <c r="H22" s="38">
        <v>3322752.2334499997</v>
      </c>
      <c r="I22" s="36">
        <v>2567.83113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16258.147330000002</v>
      </c>
      <c r="F23" s="37">
        <v>2026</v>
      </c>
      <c r="G23" s="36">
        <v>0</v>
      </c>
      <c r="H23" s="38">
        <v>1655.58979</v>
      </c>
      <c r="I23" s="36">
        <v>294.47239000000002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73644970.248232067</v>
      </c>
      <c r="F24" s="40"/>
      <c r="G24" s="26">
        <f>G25+G34+G40</f>
        <v>10306623.1255292</v>
      </c>
      <c r="H24" s="41">
        <f>H25+H34+H40</f>
        <v>8593952.8253930006</v>
      </c>
      <c r="I24" s="26">
        <f>I25+I34+I40</f>
        <v>2300447.1012478266</v>
      </c>
      <c r="J24" s="26">
        <f>J25+J34+J40</f>
        <v>60512.18260417306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9102775.6276780646</v>
      </c>
      <c r="F25" s="42"/>
      <c r="G25" s="32">
        <f>SUM(G26:G33)</f>
        <v>1518112.01984</v>
      </c>
      <c r="H25" s="33">
        <f>SUM(H26:H33)</f>
        <v>166196.79587299997</v>
      </c>
      <c r="I25" s="33">
        <f>SUM(I26:I33)</f>
        <v>154866.30107722696</v>
      </c>
      <c r="J25" s="33">
        <f>SUM(J26:J33)</f>
        <v>9913.5691747730598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556603.87809799996</v>
      </c>
      <c r="F26" s="44">
        <v>2025</v>
      </c>
      <c r="G26" s="36">
        <v>0</v>
      </c>
      <c r="H26" s="39">
        <v>110605.38311</v>
      </c>
      <c r="I26" s="39">
        <v>13571.488177826945</v>
      </c>
      <c r="J26" s="39">
        <v>9168.2516321730582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28752.689764000006</v>
      </c>
      <c r="F27" s="44">
        <v>2025</v>
      </c>
      <c r="G27" s="36">
        <v>0</v>
      </c>
      <c r="H27" s="39">
        <v>5770.1989729999996</v>
      </c>
      <c r="I27" s="39">
        <v>574.93666000000007</v>
      </c>
      <c r="J27" s="39">
        <v>143.73466200000001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66489.781981999986</v>
      </c>
      <c r="F28" s="44" t="s">
        <v>83</v>
      </c>
      <c r="G28" s="36">
        <v>0</v>
      </c>
      <c r="H28" s="39">
        <v>18867.718489999999</v>
      </c>
      <c r="I28" s="39">
        <v>2054.9381100000001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5184000.8371719997</v>
      </c>
      <c r="F29" s="44">
        <v>2035</v>
      </c>
      <c r="G29" s="36">
        <v>981903.58510999987</v>
      </c>
      <c r="H29" s="39">
        <v>0</v>
      </c>
      <c r="I29" s="39">
        <v>72960.792760000011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2608889.479119</v>
      </c>
      <c r="F30" s="44">
        <v>2036</v>
      </c>
      <c r="G30" s="36">
        <v>396088.71097999997</v>
      </c>
      <c r="H30" s="39">
        <v>0</v>
      </c>
      <c r="I30" s="39">
        <v>52460.743119999999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349125.76425399998</v>
      </c>
      <c r="F31" s="44">
        <v>2042</v>
      </c>
      <c r="G31" s="36">
        <v>105938.98606</v>
      </c>
      <c r="H31" s="39">
        <v>6782.32395</v>
      </c>
      <c r="I31" s="39">
        <v>4853.7772593999998</v>
      </c>
      <c r="J31" s="39">
        <v>601.58288060000007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5899.7734730652483</v>
      </c>
      <c r="F32" s="44">
        <v>2024</v>
      </c>
      <c r="G32" s="36">
        <v>0</v>
      </c>
      <c r="H32" s="39">
        <v>6261.6713499999996</v>
      </c>
      <c r="I32" s="39">
        <v>223.09254999999999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303013.42381599999</v>
      </c>
      <c r="F33" s="44">
        <v>2036</v>
      </c>
      <c r="G33" s="36">
        <v>34180.737689999994</v>
      </c>
      <c r="H33" s="39">
        <v>17909.5</v>
      </c>
      <c r="I33" s="39">
        <v>8166.5324400000009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13463213.367024001</v>
      </c>
      <c r="F34" s="42"/>
      <c r="G34" s="30">
        <f>SUM(G35:G39)</f>
        <v>1242271.67931</v>
      </c>
      <c r="H34" s="33">
        <f>SUM(H35:H39)</f>
        <v>251332.00091</v>
      </c>
      <c r="I34" s="30">
        <f>SUM(I35:I39)</f>
        <v>252198.05605660001</v>
      </c>
      <c r="J34" s="30">
        <f>SUM(J35:J39)</f>
        <v>2807.9807733999996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2436940.2830209997</v>
      </c>
      <c r="F35" s="44">
        <v>2038</v>
      </c>
      <c r="G35" s="36">
        <v>0</v>
      </c>
      <c r="H35" s="39">
        <v>73946.443900000013</v>
      </c>
      <c r="I35" s="36">
        <v>69577.074699999997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256289.96795599998</v>
      </c>
      <c r="F36" s="44">
        <v>2045</v>
      </c>
      <c r="G36" s="36">
        <v>0</v>
      </c>
      <c r="H36" s="39">
        <v>5482.5339699999995</v>
      </c>
      <c r="I36" s="36">
        <v>7722.3533160000006</v>
      </c>
      <c r="J36" s="36">
        <v>650.16461399999991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2500097.4752219999</v>
      </c>
      <c r="F37" s="44">
        <v>2037</v>
      </c>
      <c r="G37" s="36">
        <v>671087.74189000006</v>
      </c>
      <c r="H37" s="39">
        <v>0</v>
      </c>
      <c r="I37" s="36">
        <v>59810.389149999995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1597596.6901809997</v>
      </c>
      <c r="F38" s="44">
        <v>2050</v>
      </c>
      <c r="G38" s="36">
        <v>571183.93742000009</v>
      </c>
      <c r="H38" s="39">
        <v>0</v>
      </c>
      <c r="I38" s="36">
        <v>7854.245960600002</v>
      </c>
      <c r="J38" s="36">
        <v>2157.8161593999998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6672288.9506440004</v>
      </c>
      <c r="F39" s="44">
        <v>2038</v>
      </c>
      <c r="G39" s="36">
        <v>0</v>
      </c>
      <c r="H39" s="39">
        <v>171903.02304</v>
      </c>
      <c r="I39" s="36">
        <v>107233.99293000001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51078981.253529996</v>
      </c>
      <c r="F40" s="42"/>
      <c r="G40" s="30">
        <f t="shared" ref="G40:J40" si="0">SUM(G41:G45)</f>
        <v>7546239.4263792001</v>
      </c>
      <c r="H40" s="33">
        <f t="shared" si="0"/>
        <v>8176424.0286100004</v>
      </c>
      <c r="I40" s="33">
        <f t="shared" si="0"/>
        <v>1893382.7441139999</v>
      </c>
      <c r="J40" s="33">
        <f t="shared" si="0"/>
        <v>47790.632656000002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7686738.8928819997</v>
      </c>
      <c r="F41" s="44">
        <v>2028</v>
      </c>
      <c r="G41" s="36">
        <v>0</v>
      </c>
      <c r="H41" s="39">
        <v>570561.69576999999</v>
      </c>
      <c r="I41" s="36">
        <v>177117.41450000001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12198226.432406001</v>
      </c>
      <c r="F42" s="44">
        <v>2036</v>
      </c>
      <c r="G42" s="36">
        <v>3743624.7993613938</v>
      </c>
      <c r="H42" s="39">
        <v>0</v>
      </c>
      <c r="I42" s="36">
        <v>399180.04889400007</v>
      </c>
      <c r="J42" s="36">
        <v>31832.110355999997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8563512</v>
      </c>
      <c r="F43" s="44">
        <v>2025</v>
      </c>
      <c r="G43" s="36">
        <v>0</v>
      </c>
      <c r="H43" s="39">
        <v>3344652</v>
      </c>
      <c r="I43" s="36">
        <v>507388.00277239195</v>
      </c>
      <c r="J43" s="36">
        <v>6797.633207607978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8559661.5</v>
      </c>
      <c r="F44" s="44">
        <v>2025</v>
      </c>
      <c r="G44" s="36">
        <v>0</v>
      </c>
      <c r="H44" s="39">
        <v>3822951</v>
      </c>
      <c r="I44" s="36">
        <v>523967.87858760793</v>
      </c>
      <c r="J44" s="36">
        <v>9160.8890923920226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14070842.428241998</v>
      </c>
      <c r="F45" s="44">
        <v>2036</v>
      </c>
      <c r="G45" s="47">
        <v>3802614.6270178063</v>
      </c>
      <c r="H45" s="39">
        <v>438259.33283999999</v>
      </c>
      <c r="I45" s="36">
        <v>285729.39936000004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57119841.373623773</v>
      </c>
      <c r="F47" s="40"/>
      <c r="G47" s="26">
        <f t="shared" ref="G47:J47" si="1">G48+G51+G54+G55+G56+G57+G58</f>
        <v>3660905.095065712</v>
      </c>
      <c r="H47" s="26">
        <f t="shared" si="1"/>
        <v>2700871.4409699999</v>
      </c>
      <c r="I47" s="26">
        <f t="shared" si="1"/>
        <v>327086.52555062412</v>
      </c>
      <c r="J47" s="26">
        <f t="shared" si="1"/>
        <v>6050.0420193759355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6563748.1507999999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2518535.04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4045213.1107999999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2484433.7284999997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171814.18729999999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2312619.5411999999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4397755.6579240076</v>
      </c>
      <c r="F54" s="44">
        <v>2027</v>
      </c>
      <c r="G54" s="36">
        <v>0</v>
      </c>
      <c r="H54" s="39">
        <v>476731.79876999999</v>
      </c>
      <c r="I54" s="36">
        <v>27068.925090000001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2310286.6668305821</v>
      </c>
      <c r="F55" s="44">
        <v>2030</v>
      </c>
      <c r="G55" s="36">
        <v>0</v>
      </c>
      <c r="H55" s="39">
        <v>113422.39390000001</v>
      </c>
      <c r="I55" s="36">
        <v>9982.114880000001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15868919.047275146</v>
      </c>
      <c r="F56" s="44">
        <v>2030</v>
      </c>
      <c r="G56" s="36">
        <v>1675589.817717812</v>
      </c>
      <c r="H56" s="39">
        <v>1193250.3495</v>
      </c>
      <c r="I56" s="36">
        <v>137026.86224000002</v>
      </c>
      <c r="J56" s="36">
        <v>6002.482390000001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15447660.798413141</v>
      </c>
      <c r="F57" s="44">
        <v>2031</v>
      </c>
      <c r="G57" s="36">
        <v>0</v>
      </c>
      <c r="H57" s="39">
        <v>917466.89879999997</v>
      </c>
      <c r="I57" s="36">
        <v>153008.62334062406</v>
      </c>
      <c r="J57" s="36">
        <v>47.559629375934598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10047037.3238809</v>
      </c>
      <c r="F58" s="44">
        <v>2042</v>
      </c>
      <c r="G58" s="47">
        <v>1985315.2773478997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18705782.195941001</v>
      </c>
      <c r="F61" s="40"/>
      <c r="G61" s="26">
        <f>G62+G64+G65</f>
        <v>0</v>
      </c>
      <c r="H61" s="41">
        <f>H62+H64+H65</f>
        <v>982461.8531699999</v>
      </c>
      <c r="I61" s="26">
        <f>I62+I64+I65</f>
        <v>516615.42022000003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18705782.195941001</v>
      </c>
      <c r="F62" s="31"/>
      <c r="G62" s="30">
        <f>SUM(G63:G63)</f>
        <v>0</v>
      </c>
      <c r="H62" s="33">
        <f>SUM(H63:H63)</f>
        <v>982461.8531699999</v>
      </c>
      <c r="I62" s="30">
        <f>SUM(I63:I63)</f>
        <v>516615.42022000003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18705782.195941001</v>
      </c>
      <c r="F63" s="37">
        <v>2031</v>
      </c>
      <c r="G63" s="36">
        <v>0</v>
      </c>
      <c r="H63" s="39">
        <v>982461.8531699999</v>
      </c>
      <c r="I63" s="36">
        <v>516615.42022000003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898.62821529087705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898.62821529087705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437755683.40239847</v>
      </c>
      <c r="F68" s="40"/>
      <c r="G68" s="26">
        <f>SUM(G69,G74)</f>
        <v>0</v>
      </c>
      <c r="H68" s="41">
        <f>SUM(H69,H74)</f>
        <v>33528469.737230003</v>
      </c>
      <c r="I68" s="26">
        <f>SUM(I69,I74)</f>
        <v>14473006.312929191</v>
      </c>
      <c r="J68" s="26">
        <f>SUM(J69,J74)</f>
        <v>8565.4562999999998</v>
      </c>
    </row>
    <row r="69" spans="2:11" s="2" customFormat="1" ht="12.75" customHeight="1">
      <c r="B69" s="27" t="s">
        <v>32</v>
      </c>
      <c r="C69" s="28"/>
      <c r="D69" s="29"/>
      <c r="E69" s="33">
        <f>E70+E73</f>
        <v>33691875</v>
      </c>
      <c r="F69" s="32"/>
      <c r="G69" s="49">
        <f>G70+G73</f>
        <v>0</v>
      </c>
      <c r="H69" s="33">
        <f>H70+H73</f>
        <v>4038762.5</v>
      </c>
      <c r="I69" s="30">
        <f>I70+I73</f>
        <v>1140057.8467600003</v>
      </c>
      <c r="J69" s="30">
        <f>J70+J73</f>
        <v>7635.1804099999999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33691875</v>
      </c>
      <c r="F70" s="30"/>
      <c r="G70" s="33">
        <f>SUM(G71:G72)</f>
        <v>0</v>
      </c>
      <c r="H70" s="33">
        <f>SUM(H71:H72)</f>
        <v>4038762.5</v>
      </c>
      <c r="I70" s="33">
        <f>SUM(I71:I72)</f>
        <v>1140057.8467600003</v>
      </c>
      <c r="J70" s="33">
        <f>SUM(J71:J72)</f>
        <v>7635.1804099999999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33691875</v>
      </c>
      <c r="F71" s="37">
        <v>2026</v>
      </c>
      <c r="G71" s="39">
        <v>0</v>
      </c>
      <c r="H71" s="39">
        <v>3815062.5</v>
      </c>
      <c r="I71" s="36">
        <v>1050287.3432000002</v>
      </c>
      <c r="J71" s="36">
        <v>7635.1804099999999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0</v>
      </c>
      <c r="F72" s="37">
        <v>2023</v>
      </c>
      <c r="G72" s="39">
        <v>0</v>
      </c>
      <c r="H72" s="39">
        <v>223700</v>
      </c>
      <c r="I72" s="36">
        <v>89770.503559999997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404063808.40239847</v>
      </c>
      <c r="F74" s="30"/>
      <c r="G74" s="33">
        <f>SUM(G75:G77)</f>
        <v>0</v>
      </c>
      <c r="H74" s="33">
        <f>SUM(H75:H77)</f>
        <v>29489707.237230003</v>
      </c>
      <c r="I74" s="33">
        <f>SUM(I75:I77)</f>
        <v>13332948.46616919</v>
      </c>
      <c r="J74" s="33">
        <f>SUM(J75:J77)</f>
        <v>930.27589000000012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154465848.2387985</v>
      </c>
      <c r="F75" s="37">
        <v>2025</v>
      </c>
      <c r="G75" s="39">
        <v>0</v>
      </c>
      <c r="H75" s="39">
        <v>29489707.237230003</v>
      </c>
      <c r="I75" s="36">
        <v>6082495.41826919</v>
      </c>
      <c r="J75" s="36">
        <v>309.83350000000002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132484681.7886</v>
      </c>
      <c r="F76" s="37">
        <v>2027</v>
      </c>
      <c r="G76" s="39">
        <v>0</v>
      </c>
      <c r="H76" s="39">
        <v>0</v>
      </c>
      <c r="I76" s="36">
        <v>4319185.13528</v>
      </c>
      <c r="J76" s="36">
        <v>311.17025999999998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117113278.375</v>
      </c>
      <c r="F77" s="50">
        <v>2029</v>
      </c>
      <c r="G77" s="51">
        <v>0</v>
      </c>
      <c r="H77" s="39">
        <v>0</v>
      </c>
      <c r="I77" s="36">
        <v>2931267.9126200001</v>
      </c>
      <c r="J77" s="36">
        <v>309.27213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597260580.84636426</v>
      </c>
      <c r="F80" s="40"/>
      <c r="G80" s="26">
        <f>G68+G66+G61+G60+G59+G47+G46+G24+G7</f>
        <v>13967528.220594913</v>
      </c>
      <c r="H80" s="41">
        <f>H68+H66+H61+H60+H59+H47+H46+H24+H7</f>
        <v>49860343.541282997</v>
      </c>
      <c r="I80" s="26">
        <f>I68+I66+I61+I60+I59+I47+I46+I24+I7</f>
        <v>17886604.470107645</v>
      </c>
      <c r="J80" s="26">
        <f>J68+J66+J61+J60+J59+J47+J46+J24+J7</f>
        <v>75127.680923548993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2023-07-07T14:59:23Z</dcterms:modified>
</cp:coreProperties>
</file>